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Membership\2021 Membership Information\2021 Membership Renewal Information\"/>
    </mc:Choice>
  </mc:AlternateContent>
  <bookViews>
    <workbookView xWindow="0" yWindow="0" windowWidth="28800" windowHeight="12450"/>
  </bookViews>
  <sheets>
    <sheet name="Dues Calculation Form" sheetId="1" r:id="rId1"/>
  </sheets>
  <definedNames>
    <definedName name="_xlnm.Print_Titles" localSheetId="0">'Dues Calculation Form'!$15:$15</definedName>
  </definedNames>
  <calcPr calcId="152511"/>
</workbook>
</file>

<file path=xl/calcChain.xml><?xml version="1.0" encoding="utf-8"?>
<calcChain xmlns="http://schemas.openxmlformats.org/spreadsheetml/2006/main">
  <c r="E28" i="1" l="1"/>
  <c r="E25" i="1" l="1"/>
  <c r="E33" i="1"/>
  <c r="D20" i="1" l="1"/>
  <c r="E37" i="1" l="1"/>
</calcChain>
</file>

<file path=xl/sharedStrings.xml><?xml version="1.0" encoding="utf-8"?>
<sst xmlns="http://schemas.openxmlformats.org/spreadsheetml/2006/main" count="39" uniqueCount="36">
  <si>
    <t>Harrisburg, PA 17110</t>
  </si>
  <si>
    <t>Company Name:</t>
  </si>
  <si>
    <t>Company Contact Person:</t>
  </si>
  <si>
    <t>Contact Person Email:</t>
  </si>
  <si>
    <t>AGGREGATES DUES CALCULATION</t>
  </si>
  <si>
    <t>TONNAGE SOLD</t>
  </si>
  <si>
    <t>Contact:  Kallie Kline</t>
  </si>
  <si>
    <t>kallie@pacaweb.org</t>
  </si>
  <si>
    <t>CONCRETE DUES CALCULATION</t>
  </si>
  <si>
    <t>Please make checks payable to PACA</t>
  </si>
  <si>
    <t>717.234.2603 (Main)</t>
  </si>
  <si>
    <t>717.234.7030 (Fax)</t>
  </si>
  <si>
    <r>
      <t xml:space="preserve">THIS FORM IS CONFIDENTIAL and IS FOR PACA </t>
    </r>
    <r>
      <rPr>
        <b/>
        <i/>
        <u/>
        <sz val="12"/>
        <color rgb="FFFF0000"/>
        <rFont val="Arial"/>
        <family val="2"/>
        <scheme val="minor"/>
      </rPr>
      <t>STAFF</t>
    </r>
    <r>
      <rPr>
        <b/>
        <i/>
        <sz val="10"/>
        <color rgb="FFFF0000"/>
        <rFont val="Arial"/>
        <family val="2"/>
        <scheme val="minor"/>
      </rPr>
      <t xml:space="preserve"> USE ONLY.  YOUR INDIVIDUAL COMPANY SALES </t>
    </r>
  </si>
  <si>
    <t>FIGURES DO NOT GET DISTRIBUTED/REPORTED IN ANY WAY TO ANYONE.</t>
  </si>
  <si>
    <t>Your dues amount will automatically be calculated here:</t>
  </si>
  <si>
    <t>YARDAGE SOLD HERE</t>
  </si>
  <si>
    <t>If your total sales are less than 30,000 yards, you pay:</t>
  </si>
  <si>
    <t>If your total sales are less than 30,000 yards, enter your sales here:</t>
  </si>
  <si>
    <t>The cells below are preformatted with the appropriate dues calculation formulas.  Please fill in all</t>
  </si>
  <si>
    <t>YOUR TOTAL AMOUNT DUE IS:</t>
  </si>
  <si>
    <t>IF YOUR TOTAL SALES ARE LESS THAN 31,500 TONS, YOU PAY:</t>
  </si>
  <si>
    <t>IF YOUR TOTAL SALES ARE BETWEEN 31,501 &amp; 5M TONS, RE-ENTER YOUR TOTAL HERE:</t>
  </si>
  <si>
    <t>IF YOUR TOTAL SALES ARE MORE THAN 5M TONS, RE-ENTER YOUR TOTAL HERE:</t>
  </si>
  <si>
    <t>If your total sales are 30,001 yards or MORE, enter your sales here:</t>
  </si>
  <si>
    <t>the appropriate information in the yellow highlighted cells and return  via email to</t>
  </si>
  <si>
    <t>Kallie Kline at kallie@pacaweb.org.</t>
  </si>
  <si>
    <t>Internal and External Tons of STONE sold:</t>
  </si>
  <si>
    <t>Internal and External Tons of AGLIME sold:</t>
  </si>
  <si>
    <t>Internal and External Tons of SAND / GRAVEL sold:</t>
  </si>
  <si>
    <t>TOTAL TONS SOLD:</t>
  </si>
  <si>
    <t>2040 Linglestown Road, Suite 204</t>
  </si>
  <si>
    <t>Internal and External Tons of RECYCLED CONCRETE AGGREGATES sold:</t>
  </si>
  <si>
    <t>Retype your Aggregates Dues here:</t>
  </si>
  <si>
    <t>Retype your Concrete Dues here:</t>
  </si>
  <si>
    <t>YOUR TOTAL DUES ARE:</t>
  </si>
  <si>
    <t>2021 Membership Producer Dues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</si>
</sst>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&quot;$&quot;#,##0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scheme val="minor"/>
    </font>
    <font>
      <b/>
      <i/>
      <sz val="10"/>
      <name val="Arial"/>
      <family val="2"/>
      <scheme val="minor"/>
    </font>
    <font>
      <b/>
      <i/>
      <sz val="9"/>
      <name val="Arial"/>
      <family val="2"/>
      <scheme val="minor"/>
    </font>
    <font>
      <i/>
      <sz val="10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27"/>
      <color theme="1" tint="0.499984740745262"/>
      <name val="Arial"/>
      <family val="2"/>
      <scheme val="major"/>
    </font>
    <font>
      <b/>
      <sz val="9"/>
      <name val="Arial"/>
      <family val="2"/>
      <scheme val="major"/>
    </font>
    <font>
      <b/>
      <i/>
      <sz val="11"/>
      <color theme="1" tint="0.499984740745262"/>
      <name val="Arial"/>
      <family val="2"/>
      <scheme val="minor"/>
    </font>
    <font>
      <b/>
      <i/>
      <sz val="9"/>
      <color theme="1" tint="0.499984740745262"/>
      <name val="Arial"/>
      <family val="2"/>
      <scheme val="major"/>
    </font>
    <font>
      <i/>
      <sz val="10"/>
      <color theme="1" tint="0.499984740745262"/>
      <name val="Arial"/>
      <family val="2"/>
      <scheme val="maj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  <scheme val="minor"/>
    </font>
    <font>
      <b/>
      <i/>
      <sz val="9"/>
      <color rgb="FFFF0000"/>
      <name val="Arial"/>
      <family val="2"/>
      <scheme val="minor"/>
    </font>
    <font>
      <b/>
      <i/>
      <sz val="10"/>
      <color rgb="FFFF0000"/>
      <name val="Arial"/>
      <family val="2"/>
      <scheme val="minor"/>
    </font>
    <font>
      <b/>
      <i/>
      <u/>
      <sz val="12"/>
      <color rgb="FFFF0000"/>
      <name val="Arial"/>
      <family val="2"/>
      <scheme val="minor"/>
    </font>
    <font>
      <b/>
      <sz val="8"/>
      <color rgb="FFFF0000"/>
      <name val="Arial"/>
      <family val="2"/>
      <scheme val="minor"/>
    </font>
    <font>
      <b/>
      <sz val="9"/>
      <color theme="5" tint="-0.249977111117893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14" fillId="0" borderId="0" xfId="3"/>
    <xf numFmtId="0" fontId="16" fillId="2" borderId="11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right"/>
    </xf>
    <xf numFmtId="43" fontId="6" fillId="2" borderId="4" xfId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5" borderId="2" xfId="0" applyFont="1" applyFill="1" applyBorder="1" applyProtection="1">
      <protection locked="0"/>
    </xf>
    <xf numFmtId="0" fontId="11" fillId="5" borderId="2" xfId="0" applyFont="1" applyFill="1" applyBorder="1" applyAlignment="1" applyProtection="1">
      <alignment horizontal="left"/>
      <protection locked="0"/>
    </xf>
    <xf numFmtId="0" fontId="5" fillId="5" borderId="2" xfId="0" applyFont="1" applyFill="1" applyBorder="1" applyProtection="1">
      <protection locked="0"/>
    </xf>
    <xf numFmtId="43" fontId="6" fillId="0" borderId="4" xfId="1" applyFont="1" applyFill="1" applyBorder="1" applyAlignment="1" applyProtection="1">
      <alignment horizontal="right"/>
      <protection locked="0"/>
    </xf>
    <xf numFmtId="0" fontId="17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5" xfId="0" applyFont="1" applyFill="1" applyBorder="1" applyAlignment="1">
      <alignment horizontal="right" vertical="center" wrapText="1"/>
    </xf>
    <xf numFmtId="0" fontId="19" fillId="0" borderId="1" xfId="0" quotePrefix="1" applyFont="1" applyBorder="1" applyAlignment="1">
      <alignment horizontal="right" wrapText="1"/>
    </xf>
    <xf numFmtId="0" fontId="9" fillId="2" borderId="1" xfId="0" applyFont="1" applyFill="1" applyBorder="1" applyAlignment="1">
      <alignment horizontal="right" vertical="center" wrapText="1"/>
    </xf>
    <xf numFmtId="44" fontId="2" fillId="0" borderId="0" xfId="0" applyNumberFormat="1" applyFont="1" applyAlignment="1"/>
    <xf numFmtId="165" fontId="6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 applyProtection="1">
      <alignment horizontal="left"/>
      <protection locked="0"/>
    </xf>
    <xf numFmtId="165" fontId="6" fillId="5" borderId="2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/>
    <xf numFmtId="165" fontId="6" fillId="0" borderId="4" xfId="2" applyNumberFormat="1" applyFont="1" applyBorder="1" applyAlignment="1">
      <alignment horizontal="right"/>
    </xf>
    <xf numFmtId="165" fontId="6" fillId="2" borderId="4" xfId="2" applyNumberFormat="1" applyFont="1" applyFill="1" applyBorder="1" applyAlignment="1">
      <alignment horizontal="right"/>
    </xf>
    <xf numFmtId="165" fontId="6" fillId="8" borderId="1" xfId="2" applyNumberFormat="1" applyFont="1" applyFill="1" applyBorder="1" applyAlignment="1">
      <alignment horizontal="right"/>
    </xf>
    <xf numFmtId="165" fontId="6" fillId="0" borderId="1" xfId="2" applyNumberFormat="1" applyFont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165" fontId="6" fillId="4" borderId="1" xfId="2" applyNumberFormat="1" applyFont="1" applyFill="1" applyBorder="1" applyAlignment="1">
      <alignment horizontal="right"/>
    </xf>
    <xf numFmtId="165" fontId="9" fillId="2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Border="1" applyAlignment="1" applyProtection="1">
      <alignment horizontal="right"/>
    </xf>
    <xf numFmtId="165" fontId="6" fillId="3" borderId="4" xfId="2" applyNumberFormat="1" applyFont="1" applyFill="1" applyBorder="1" applyAlignment="1" applyProtection="1">
      <alignment horizontal="right"/>
    </xf>
    <xf numFmtId="165" fontId="2" fillId="0" borderId="0" xfId="0" applyNumberFormat="1" applyFont="1"/>
    <xf numFmtId="165" fontId="20" fillId="5" borderId="1" xfId="2" applyNumberFormat="1" applyFont="1" applyFill="1" applyBorder="1" applyAlignment="1" applyProtection="1">
      <alignment horizontal="right"/>
    </xf>
    <xf numFmtId="165" fontId="20" fillId="5" borderId="3" xfId="2" applyNumberFormat="1" applyFont="1" applyFill="1" applyBorder="1" applyAlignment="1" applyProtection="1">
      <alignment horizontal="right"/>
    </xf>
    <xf numFmtId="0" fontId="21" fillId="0" borderId="0" xfId="0" applyFont="1" applyAlignment="1"/>
    <xf numFmtId="165" fontId="6" fillId="8" borderId="1" xfId="2" quotePrefix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165" fontId="8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165" fontId="9" fillId="2" borderId="9" xfId="2" applyNumberFormat="1" applyFont="1" applyFill="1" applyBorder="1" applyAlignment="1">
      <alignment horizontal="center" vertical="center"/>
    </xf>
    <xf numFmtId="165" fontId="9" fillId="2" borderId="10" xfId="2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right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6" fillId="0" borderId="13" xfId="0" applyFont="1" applyBorder="1" applyAlignment="1">
      <alignment vertical="center" wrapText="1" shrinkToFit="1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1" fillId="0" borderId="13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0" fontId="14" fillId="5" borderId="2" xfId="3" applyFill="1" applyBorder="1" applyProtection="1">
      <protection locked="0"/>
    </xf>
    <xf numFmtId="37" fontId="20" fillId="5" borderId="1" xfId="1" applyNumberFormat="1" applyFont="1" applyFill="1" applyBorder="1" applyAlignment="1" applyProtection="1">
      <alignment horizontal="right"/>
      <protection locked="0"/>
    </xf>
    <xf numFmtId="37" fontId="20" fillId="5" borderId="3" xfId="1" applyNumberFormat="1" applyFont="1" applyFill="1" applyBorder="1" applyAlignment="1" applyProtection="1">
      <alignment horizontal="righ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llie@pacawe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showWhiteSpace="0" view="pageLayout" topLeftCell="A7" zoomScaleNormal="100" workbookViewId="0">
      <selection activeCell="F37" sqref="F37"/>
    </sheetView>
  </sheetViews>
  <sheetFormatPr defaultColWidth="9.28515625" defaultRowHeight="12.75" x14ac:dyDescent="0.2"/>
  <cols>
    <col min="1" max="1" width="2.42578125" style="2" customWidth="1"/>
    <col min="2" max="2" width="32.5703125" style="2" customWidth="1"/>
    <col min="3" max="3" width="17.28515625" style="2" customWidth="1"/>
    <col min="4" max="4" width="24.7109375" style="2" customWidth="1"/>
    <col min="5" max="5" width="24.7109375" style="45" customWidth="1"/>
    <col min="6" max="6" width="11.42578125" style="2" bestFit="1" customWidth="1"/>
    <col min="7" max="16384" width="9.28515625" style="2"/>
  </cols>
  <sheetData>
    <row r="1" spans="1:5" s="1" customFormat="1" ht="56.65" customHeight="1" x14ac:dyDescent="0.2">
      <c r="A1" s="54" t="s">
        <v>35</v>
      </c>
      <c r="B1" s="54"/>
      <c r="C1" s="54"/>
      <c r="D1" s="54"/>
      <c r="E1" s="54"/>
    </row>
    <row r="2" spans="1:5" ht="14.25" x14ac:dyDescent="0.2">
      <c r="B2" s="48" t="s">
        <v>18</v>
      </c>
      <c r="C2" s="48"/>
      <c r="D2" s="48"/>
      <c r="E2" s="48"/>
    </row>
    <row r="3" spans="1:5" ht="14.25" x14ac:dyDescent="0.2">
      <c r="B3" s="48" t="s">
        <v>24</v>
      </c>
      <c r="C3" s="48"/>
      <c r="D3" s="48"/>
      <c r="E3" s="48"/>
    </row>
    <row r="4" spans="1:5" ht="14.25" x14ac:dyDescent="0.2">
      <c r="B4" s="48" t="s">
        <v>25</v>
      </c>
      <c r="C4" s="48"/>
      <c r="D4" s="48"/>
      <c r="E4" s="48"/>
    </row>
    <row r="5" spans="1:5" ht="14.25" x14ac:dyDescent="0.2">
      <c r="B5" s="7"/>
      <c r="C5" s="3"/>
      <c r="D5" s="8"/>
      <c r="E5" s="31"/>
    </row>
    <row r="6" spans="1:5" ht="12.75" customHeight="1" x14ac:dyDescent="0.2">
      <c r="B6" s="4"/>
      <c r="C6" s="17" t="s">
        <v>1</v>
      </c>
      <c r="D6" s="18"/>
      <c r="E6" s="32"/>
    </row>
    <row r="7" spans="1:5" x14ac:dyDescent="0.2">
      <c r="B7" s="5" t="s">
        <v>30</v>
      </c>
      <c r="C7" s="21"/>
      <c r="D7" s="22"/>
      <c r="E7" s="33"/>
    </row>
    <row r="8" spans="1:5" x14ac:dyDescent="0.2">
      <c r="B8" s="5" t="s">
        <v>0</v>
      </c>
      <c r="C8" s="18"/>
      <c r="D8" s="17"/>
      <c r="E8" s="32"/>
    </row>
    <row r="9" spans="1:5" x14ac:dyDescent="0.2">
      <c r="B9" s="5" t="s">
        <v>10</v>
      </c>
      <c r="C9" s="17" t="s">
        <v>2</v>
      </c>
      <c r="D9" s="19"/>
      <c r="E9" s="34"/>
    </row>
    <row r="10" spans="1:5" x14ac:dyDescent="0.2">
      <c r="B10" s="5" t="s">
        <v>11</v>
      </c>
      <c r="C10" s="21"/>
      <c r="D10" s="23"/>
      <c r="E10" s="33"/>
    </row>
    <row r="11" spans="1:5" x14ac:dyDescent="0.2">
      <c r="C11" s="18"/>
      <c r="D11" s="20"/>
      <c r="E11" s="34"/>
    </row>
    <row r="12" spans="1:5" x14ac:dyDescent="0.2">
      <c r="B12" s="5" t="s">
        <v>6</v>
      </c>
      <c r="C12" s="17" t="s">
        <v>3</v>
      </c>
      <c r="D12" s="19"/>
      <c r="E12" s="34"/>
    </row>
    <row r="13" spans="1:5" x14ac:dyDescent="0.2">
      <c r="B13" s="10" t="s">
        <v>7</v>
      </c>
      <c r="C13" s="75"/>
      <c r="D13" s="23"/>
      <c r="E13" s="33"/>
    </row>
    <row r="14" spans="1:5" x14ac:dyDescent="0.2">
      <c r="B14" s="5"/>
      <c r="C14" s="5"/>
      <c r="D14" s="5"/>
      <c r="E14" s="35"/>
    </row>
    <row r="15" spans="1:5" s="1" customFormat="1" ht="20.100000000000001" customHeight="1" x14ac:dyDescent="0.2">
      <c r="B15" s="61" t="s">
        <v>4</v>
      </c>
      <c r="C15" s="62"/>
      <c r="D15" s="9" t="s">
        <v>5</v>
      </c>
      <c r="E15" s="56"/>
    </row>
    <row r="16" spans="1:5" s="6" customFormat="1" ht="20.100000000000001" customHeight="1" x14ac:dyDescent="0.2">
      <c r="B16" s="59" t="s">
        <v>26</v>
      </c>
      <c r="C16" s="60"/>
      <c r="D16" s="76">
        <v>0</v>
      </c>
      <c r="E16" s="57"/>
    </row>
    <row r="17" spans="2:6" s="6" customFormat="1" ht="29.45" customHeight="1" x14ac:dyDescent="0.2">
      <c r="B17" s="59" t="s">
        <v>31</v>
      </c>
      <c r="C17" s="60"/>
      <c r="D17" s="76">
        <v>0</v>
      </c>
      <c r="E17" s="57"/>
    </row>
    <row r="18" spans="2:6" s="6" customFormat="1" ht="20.100000000000001" customHeight="1" x14ac:dyDescent="0.2">
      <c r="B18" s="63" t="s">
        <v>27</v>
      </c>
      <c r="C18" s="64"/>
      <c r="D18" s="76">
        <v>0</v>
      </c>
      <c r="E18" s="57"/>
    </row>
    <row r="19" spans="2:6" s="6" customFormat="1" ht="20.100000000000001" customHeight="1" thickBot="1" x14ac:dyDescent="0.25">
      <c r="B19" s="63" t="s">
        <v>28</v>
      </c>
      <c r="C19" s="64"/>
      <c r="D19" s="77">
        <v>0</v>
      </c>
      <c r="E19" s="57"/>
    </row>
    <row r="20" spans="2:6" s="6" customFormat="1" ht="20.100000000000001" customHeight="1" x14ac:dyDescent="0.2">
      <c r="B20" s="65" t="s">
        <v>29</v>
      </c>
      <c r="C20" s="66"/>
      <c r="D20" s="24">
        <f>SUM(D16:D19)</f>
        <v>0</v>
      </c>
      <c r="E20" s="36"/>
    </row>
    <row r="21" spans="2:6" s="6" customFormat="1" ht="1.9" customHeight="1" x14ac:dyDescent="0.2">
      <c r="B21" s="11"/>
      <c r="C21" s="12"/>
      <c r="D21" s="13"/>
      <c r="E21" s="37"/>
    </row>
    <row r="22" spans="2:6" s="6" customFormat="1" ht="20.100000000000001" customHeight="1" x14ac:dyDescent="0.2">
      <c r="B22" s="67" t="s">
        <v>20</v>
      </c>
      <c r="C22" s="67"/>
      <c r="D22" s="67"/>
      <c r="E22" s="38">
        <v>1811</v>
      </c>
    </row>
    <row r="23" spans="2:6" s="6" customFormat="1" ht="1.9" customHeight="1" x14ac:dyDescent="0.2">
      <c r="B23" s="11"/>
      <c r="C23" s="12"/>
      <c r="D23" s="13"/>
      <c r="E23" s="37"/>
    </row>
    <row r="24" spans="2:6" s="6" customFormat="1" ht="20.100000000000001" customHeight="1" x14ac:dyDescent="0.2">
      <c r="B24" s="58" t="s">
        <v>21</v>
      </c>
      <c r="C24" s="58"/>
      <c r="D24" s="58"/>
      <c r="E24" s="76">
        <v>0</v>
      </c>
    </row>
    <row r="25" spans="2:6" s="6" customFormat="1" ht="20.100000000000001" customHeight="1" x14ac:dyDescent="0.2">
      <c r="B25" s="52" t="s">
        <v>19</v>
      </c>
      <c r="C25" s="52"/>
      <c r="D25" s="52"/>
      <c r="E25" s="39">
        <f>12.2982*(E24)^0.483</f>
        <v>0</v>
      </c>
    </row>
    <row r="26" spans="2:6" s="6" customFormat="1" ht="1.5" customHeight="1" x14ac:dyDescent="0.2">
      <c r="B26" s="55"/>
      <c r="C26" s="55"/>
      <c r="D26" s="55"/>
      <c r="E26" s="40"/>
    </row>
    <row r="27" spans="2:6" s="6" customFormat="1" ht="20.100000000000001" customHeight="1" x14ac:dyDescent="0.2">
      <c r="B27" s="53" t="s">
        <v>22</v>
      </c>
      <c r="C27" s="53"/>
      <c r="D27" s="53"/>
      <c r="E27" s="76">
        <v>0</v>
      </c>
    </row>
    <row r="28" spans="2:6" s="6" customFormat="1" ht="20.100000000000001" customHeight="1" x14ac:dyDescent="0.2">
      <c r="B28" s="52" t="s">
        <v>19</v>
      </c>
      <c r="C28" s="52"/>
      <c r="D28" s="52"/>
      <c r="E28" s="39">
        <f>IF(E27&gt;0,6105.943*LN(E27)-73038.33,0)</f>
        <v>0</v>
      </c>
      <c r="F28" s="30"/>
    </row>
    <row r="29" spans="2:6" s="6" customFormat="1" ht="12" customHeight="1" x14ac:dyDescent="0.2">
      <c r="B29" s="51"/>
      <c r="C29" s="51"/>
      <c r="D29" s="51"/>
      <c r="E29" s="41"/>
    </row>
    <row r="30" spans="2:6" s="6" customFormat="1" ht="20.100000000000001" customHeight="1" x14ac:dyDescent="0.2">
      <c r="B30" s="50"/>
      <c r="C30" s="50"/>
      <c r="D30" s="50"/>
      <c r="E30" s="39"/>
    </row>
    <row r="31" spans="2:6" s="6" customFormat="1" ht="25.15" customHeight="1" x14ac:dyDescent="0.2">
      <c r="B31" s="14" t="s">
        <v>8</v>
      </c>
      <c r="C31" s="15" t="s">
        <v>15</v>
      </c>
      <c r="D31" s="15"/>
      <c r="E31" s="42"/>
    </row>
    <row r="32" spans="2:6" s="6" customFormat="1" ht="25.15" customHeight="1" x14ac:dyDescent="0.2">
      <c r="B32" s="27" t="s">
        <v>17</v>
      </c>
      <c r="C32" s="76">
        <v>0</v>
      </c>
      <c r="D32" s="29" t="s">
        <v>16</v>
      </c>
      <c r="E32" s="49">
        <v>1811</v>
      </c>
    </row>
    <row r="33" spans="2:5" s="6" customFormat="1" ht="25.15" customHeight="1" x14ac:dyDescent="0.2">
      <c r="B33" s="26" t="s">
        <v>23</v>
      </c>
      <c r="C33" s="76">
        <v>0</v>
      </c>
      <c r="D33" s="28" t="s">
        <v>14</v>
      </c>
      <c r="E33" s="43">
        <f>IF(C33=0,0,1811+(C33*0.01811))</f>
        <v>0</v>
      </c>
    </row>
    <row r="34" spans="2:5" s="6" customFormat="1" ht="20.100000000000001" customHeight="1" x14ac:dyDescent="0.2">
      <c r="B34" s="50"/>
      <c r="C34" s="50"/>
      <c r="D34" s="50"/>
      <c r="E34" s="39"/>
    </row>
    <row r="35" spans="2:5" s="6" customFormat="1" ht="20.100000000000001" customHeight="1" x14ac:dyDescent="0.2">
      <c r="B35" s="68" t="s">
        <v>9</v>
      </c>
      <c r="C35" s="71" t="s">
        <v>32</v>
      </c>
      <c r="D35" s="72"/>
      <c r="E35" s="46">
        <v>0</v>
      </c>
    </row>
    <row r="36" spans="2:5" s="6" customFormat="1" ht="20.100000000000001" customHeight="1" thickBot="1" x14ac:dyDescent="0.25">
      <c r="B36" s="69" t="s">
        <v>30</v>
      </c>
      <c r="C36" s="73" t="s">
        <v>33</v>
      </c>
      <c r="D36" s="74"/>
      <c r="E36" s="47">
        <v>0</v>
      </c>
    </row>
    <row r="37" spans="2:5" s="6" customFormat="1" ht="20.100000000000001" customHeight="1" x14ac:dyDescent="0.2">
      <c r="B37" s="70" t="s">
        <v>0</v>
      </c>
      <c r="C37" s="73" t="s">
        <v>34</v>
      </c>
      <c r="D37" s="74"/>
      <c r="E37" s="44">
        <f>+E35+E36</f>
        <v>0</v>
      </c>
    </row>
    <row r="38" spans="2:5" ht="20.100000000000001" customHeight="1" x14ac:dyDescent="0.2">
      <c r="C38" s="5"/>
      <c r="D38" s="5"/>
      <c r="E38" s="35"/>
    </row>
    <row r="39" spans="2:5" x14ac:dyDescent="0.2">
      <c r="B39" s="16"/>
    </row>
    <row r="41" spans="2:5" ht="15" x14ac:dyDescent="0.2">
      <c r="B41" s="25" t="s">
        <v>12</v>
      </c>
    </row>
    <row r="42" spans="2:5" x14ac:dyDescent="0.2">
      <c r="B42" s="25" t="s">
        <v>13</v>
      </c>
    </row>
  </sheetData>
  <sheetProtection selectLockedCells="1" selectUnlockedCells="1"/>
  <mergeCells count="20">
    <mergeCell ref="C35:D35"/>
    <mergeCell ref="C36:D36"/>
    <mergeCell ref="C37:D37"/>
    <mergeCell ref="A1:E1"/>
    <mergeCell ref="B26:D26"/>
    <mergeCell ref="B25:D25"/>
    <mergeCell ref="E15:E19"/>
    <mergeCell ref="B24:D24"/>
    <mergeCell ref="B16:C16"/>
    <mergeCell ref="B15:C15"/>
    <mergeCell ref="B18:C18"/>
    <mergeCell ref="B19:C19"/>
    <mergeCell ref="B20:C20"/>
    <mergeCell ref="B22:D22"/>
    <mergeCell ref="B17:C17"/>
    <mergeCell ref="B34:D34"/>
    <mergeCell ref="B30:D30"/>
    <mergeCell ref="B29:D29"/>
    <mergeCell ref="B28:D28"/>
    <mergeCell ref="B27:D27"/>
  </mergeCells>
  <phoneticPr fontId="1" type="noConversion"/>
  <hyperlinks>
    <hyperlink ref="B13" r:id="rId1"/>
  </hyperlinks>
  <pageMargins left="0.5" right="0.5" top="1" bottom="0.17" header="0.33" footer="0.21"/>
  <pageSetup scale="95" fitToHeight="0" orientation="portrait" horizontalDpi="300" verticalDpi="300" r:id="rId2"/>
  <headerFooter alignWithMargins="0">
    <oddHeader>&amp;L&amp;G&amp;C&amp;"Myriad Pro,Bold"&amp;8 2040 Linglestown Road, Ste. 204
Harrisburg, PA 17110&amp;R&amp;"Myriad Pro,Bold"&amp;8Ph: 717-234-2603
Fax: 717-234-7030
Website: www.pacaweb.org
Email: kallie@pacaweb.org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F1C0EF-A58E-4F08-9EB5-E2D6A9408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Dues Calculation Form</vt:lpstr>
      <vt:lpstr>'Dues Calculation Form'!Print_Titles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tax calculation</dc:title>
  <dc:creator>Kallie Kline</dc:creator>
  <cp:keywords/>
  <cp:lastModifiedBy>kallie</cp:lastModifiedBy>
  <cp:lastPrinted>2019-05-03T15:58:49Z</cp:lastPrinted>
  <dcterms:created xsi:type="dcterms:W3CDTF">2015-01-26T15:14:26Z</dcterms:created>
  <dcterms:modified xsi:type="dcterms:W3CDTF">2021-01-06T17:59:43Z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